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100"/>
  </bookViews>
  <sheets>
    <sheet name="brogue_stats" sheetId="1" r:id="rId1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2"/>
  <c r="J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I2"/>
  <c r="H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2"/>
</calcChain>
</file>

<file path=xl/sharedStrings.xml><?xml version="1.0" encoding="utf-8"?>
<sst xmlns="http://schemas.openxmlformats.org/spreadsheetml/2006/main" count="12" uniqueCount="12">
  <si>
    <t>Probability</t>
  </si>
  <si>
    <t xml:space="preserve">Level  </t>
  </si>
  <si>
    <t>Deaths</t>
  </si>
  <si>
    <t>Probability (calc)</t>
  </si>
  <si>
    <t>Probability (+1 sqrt)</t>
  </si>
  <si>
    <t>Probability (-1 sqrt)</t>
  </si>
  <si>
    <t>Probability (+2 sqrt)</t>
  </si>
  <si>
    <t>Probability (-2 sqrt)</t>
  </si>
  <si>
    <t>Cumulative difficulty</t>
  </si>
  <si>
    <t>1 sqrt perc error</t>
  </si>
  <si>
    <t>2 sqrt perc error</t>
  </si>
  <si>
    <t>3 sqrt perc error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</si>
</sst>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1"/>
          <c:order val="0"/>
          <c:tx>
            <c:strRef>
              <c:f>brogue_stats!$G$1</c:f>
              <c:strCache>
                <c:ptCount val="1"/>
                <c:pt idx="0">
                  <c:v>Probability (calc)</c:v>
                </c:pt>
              </c:strCache>
            </c:strRef>
          </c:tx>
          <c:marker>
            <c:symbol val="none"/>
          </c:marke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brogue_stats!$G$2:$G$31</c:f>
              <c:numCache>
                <c:formatCode>General</c:formatCode>
                <c:ptCount val="30"/>
                <c:pt idx="0">
                  <c:v>3.282715497990174E-2</c:v>
                </c:pt>
                <c:pt idx="1">
                  <c:v>0.14199953821288386</c:v>
                </c:pt>
                <c:pt idx="2">
                  <c:v>0.25215285252960173</c:v>
                </c:pt>
                <c:pt idx="3">
                  <c:v>0.26088521050737673</c:v>
                </c:pt>
                <c:pt idx="4">
                  <c:v>0.21032132424537489</c:v>
                </c:pt>
                <c:pt idx="5">
                  <c:v>0.26880394574599259</c:v>
                </c:pt>
                <c:pt idx="6">
                  <c:v>0.28414839797639124</c:v>
                </c:pt>
                <c:pt idx="7">
                  <c:v>0.18845700824499412</c:v>
                </c:pt>
                <c:pt idx="8">
                  <c:v>0.16545718432510886</c:v>
                </c:pt>
                <c:pt idx="9">
                  <c:v>0.18086956521739131</c:v>
                </c:pt>
                <c:pt idx="10">
                  <c:v>0.20806794055201699</c:v>
                </c:pt>
                <c:pt idx="11">
                  <c:v>0.13404825737265416</c:v>
                </c:pt>
                <c:pt idx="12">
                  <c:v>0.12693498452012383</c:v>
                </c:pt>
                <c:pt idx="13">
                  <c:v>0.16312056737588654</c:v>
                </c:pt>
                <c:pt idx="14">
                  <c:v>0.13135593220338984</c:v>
                </c:pt>
                <c:pt idx="15">
                  <c:v>0.2</c:v>
                </c:pt>
                <c:pt idx="16">
                  <c:v>8.5365853658536592E-2</c:v>
                </c:pt>
                <c:pt idx="17">
                  <c:v>0.16666666666666666</c:v>
                </c:pt>
                <c:pt idx="18">
                  <c:v>0.152</c:v>
                </c:pt>
                <c:pt idx="19">
                  <c:v>9.4339622641509441E-2</c:v>
                </c:pt>
                <c:pt idx="20">
                  <c:v>0.125</c:v>
                </c:pt>
                <c:pt idx="21">
                  <c:v>0.13095238095238096</c:v>
                </c:pt>
                <c:pt idx="22">
                  <c:v>4.1095890410958902E-2</c:v>
                </c:pt>
                <c:pt idx="23">
                  <c:v>0.18571428571428572</c:v>
                </c:pt>
                <c:pt idx="24">
                  <c:v>0.21052631578947367</c:v>
                </c:pt>
                <c:pt idx="25">
                  <c:v>0.13333333333333333</c:v>
                </c:pt>
                <c:pt idx="26">
                  <c:v>2.564102564102564E-2</c:v>
                </c:pt>
                <c:pt idx="27">
                  <c:v>0.13157894736842105</c:v>
                </c:pt>
                <c:pt idx="28">
                  <c:v>6.0606060606060608E-2</c:v>
                </c:pt>
                <c:pt idx="29">
                  <c:v>3.2258064516129031E-2</c:v>
                </c:pt>
              </c:numCache>
            </c:numRef>
          </c:yVal>
        </c:ser>
        <c:ser>
          <c:idx val="2"/>
          <c:order val="1"/>
          <c:tx>
            <c:strRef>
              <c:f>brogue_stats!$H$1</c:f>
              <c:strCache>
                <c:ptCount val="1"/>
                <c:pt idx="0">
                  <c:v>Probability (+1 sqrt)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brogue_stats!$H$2:$H$31</c:f>
              <c:numCache>
                <c:formatCode>General</c:formatCode>
                <c:ptCount val="30"/>
                <c:pt idx="0">
                  <c:v>3.6026903568965964E-2</c:v>
                </c:pt>
                <c:pt idx="1">
                  <c:v>0.14989073314680254</c:v>
                </c:pt>
                <c:pt idx="2">
                  <c:v>0.26454355943443281</c:v>
                </c:pt>
                <c:pt idx="3">
                  <c:v>0.27555003452306143</c:v>
                </c:pt>
                <c:pt idx="4">
                  <c:v>0.22511537533567347</c:v>
                </c:pt>
                <c:pt idx="5">
                  <c:v>0.28841428214116743</c:v>
                </c:pt>
                <c:pt idx="6">
                  <c:v>0.30798425333606089</c:v>
                </c:pt>
                <c:pt idx="7">
                  <c:v>0.20994106372578378</c:v>
                </c:pt>
                <c:pt idx="8">
                  <c:v>0.18739896626804289</c:v>
                </c:pt>
                <c:pt idx="9">
                  <c:v>0.20635288620994438</c:v>
                </c:pt>
                <c:pt idx="10">
                  <c:v>0.23899397367999647</c:v>
                </c:pt>
                <c:pt idx="11">
                  <c:v>0.16024346929663719</c:v>
                </c:pt>
                <c:pt idx="12">
                  <c:v>0.1541745195435433</c:v>
                </c:pt>
                <c:pt idx="13">
                  <c:v>0.19744701279974947</c:v>
                </c:pt>
                <c:pt idx="14">
                  <c:v>0.16410015553870355</c:v>
                </c:pt>
                <c:pt idx="15">
                  <c:v>0.24635333129809031</c:v>
                </c:pt>
                <c:pt idx="16">
                  <c:v>0.11555532428407224</c:v>
                </c:pt>
                <c:pt idx="17">
                  <c:v>0.21521451548625459</c:v>
                </c:pt>
                <c:pt idx="18">
                  <c:v>0.20246606250001972</c:v>
                </c:pt>
                <c:pt idx="19">
                  <c:v>0.13499392763699236</c:v>
                </c:pt>
                <c:pt idx="20">
                  <c:v>0.17647082819676821</c:v>
                </c:pt>
                <c:pt idx="21">
                  <c:v>0.18825637129432021</c:v>
                </c:pt>
                <c:pt idx="22">
                  <c:v>7.1089678336530016E-2</c:v>
                </c:pt>
                <c:pt idx="23">
                  <c:v>0.26658616792247769</c:v>
                </c:pt>
                <c:pt idx="24">
                  <c:v>0.31181583669993435</c:v>
                </c:pt>
                <c:pt idx="25">
                  <c:v>0.22219295736146988</c:v>
                </c:pt>
                <c:pt idx="26">
                  <c:v>5.9829059829059825E-2</c:v>
                </c:pt>
                <c:pt idx="27">
                  <c:v>0.23694302448595156</c:v>
                </c:pt>
                <c:pt idx="28">
                  <c:v>0.13845194244704079</c:v>
                </c:pt>
                <c:pt idx="29">
                  <c:v>9.6774193548387094E-2</c:v>
                </c:pt>
              </c:numCache>
            </c:numRef>
          </c:yVal>
        </c:ser>
        <c:ser>
          <c:idx val="3"/>
          <c:order val="2"/>
          <c:tx>
            <c:strRef>
              <c:f>brogue_stats!$I$1</c:f>
              <c:strCache>
                <c:ptCount val="1"/>
                <c:pt idx="0">
                  <c:v>Probability (-1 sqrt)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brogue_stats!$I$2:$I$31</c:f>
              <c:numCache>
                <c:formatCode>General</c:formatCode>
                <c:ptCount val="30"/>
                <c:pt idx="0">
                  <c:v>2.9627406390837517E-2</c:v>
                </c:pt>
                <c:pt idx="1">
                  <c:v>0.13410834327896518</c:v>
                </c:pt>
                <c:pt idx="2">
                  <c:v>0.23976214562477063</c:v>
                </c:pt>
                <c:pt idx="3">
                  <c:v>0.24622038649169201</c:v>
                </c:pt>
                <c:pt idx="4">
                  <c:v>0.19552727315507631</c:v>
                </c:pt>
                <c:pt idx="5">
                  <c:v>0.24919360935081777</c:v>
                </c:pt>
                <c:pt idx="6">
                  <c:v>0.2603125426167216</c:v>
                </c:pt>
                <c:pt idx="7">
                  <c:v>0.16697295276420446</c:v>
                </c:pt>
                <c:pt idx="8">
                  <c:v>0.14351540238217483</c:v>
                </c:pt>
                <c:pt idx="9">
                  <c:v>0.15538624422483824</c:v>
                </c:pt>
                <c:pt idx="10">
                  <c:v>0.17714190742403751</c:v>
                </c:pt>
                <c:pt idx="11">
                  <c:v>0.10785304544867114</c:v>
                </c:pt>
                <c:pt idx="12">
                  <c:v>9.969544949670435E-2</c:v>
                </c:pt>
                <c:pt idx="13">
                  <c:v>0.12879412195202361</c:v>
                </c:pt>
                <c:pt idx="14">
                  <c:v>9.8611708868076131E-2</c:v>
                </c:pt>
                <c:pt idx="15">
                  <c:v>0.15364666870190971</c:v>
                </c:pt>
                <c:pt idx="16">
                  <c:v>5.5176383033000945E-2</c:v>
                </c:pt>
                <c:pt idx="17">
                  <c:v>0.11811881784707871</c:v>
                </c:pt>
                <c:pt idx="18">
                  <c:v>0.10153393749998027</c:v>
                </c:pt>
                <c:pt idx="19">
                  <c:v>5.3685317646026527E-2</c:v>
                </c:pt>
                <c:pt idx="20">
                  <c:v>7.3529171803231791E-2</c:v>
                </c:pt>
                <c:pt idx="21">
                  <c:v>7.3648390610441705E-2</c:v>
                </c:pt>
                <c:pt idx="22">
                  <c:v>1.1102102485387788E-2</c:v>
                </c:pt>
                <c:pt idx="23">
                  <c:v>0.10484240350609376</c:v>
                </c:pt>
                <c:pt idx="24">
                  <c:v>0.10923679487901301</c:v>
                </c:pt>
                <c:pt idx="25">
                  <c:v>4.4473709305196785E-2</c:v>
                </c:pt>
                <c:pt idx="26">
                  <c:v>-8.5470085470085444E-3</c:v>
                </c:pt>
                <c:pt idx="27">
                  <c:v>2.6214870250890546E-2</c:v>
                </c:pt>
                <c:pt idx="28">
                  <c:v>-1.7239821234919586E-2</c:v>
                </c:pt>
                <c:pt idx="29">
                  <c:v>-3.2258064516129031E-2</c:v>
                </c:pt>
              </c:numCache>
            </c:numRef>
          </c:yVal>
        </c:ser>
        <c:ser>
          <c:idx val="4"/>
          <c:order val="3"/>
          <c:tx>
            <c:strRef>
              <c:f>brogue_stats!$J$1</c:f>
              <c:strCache>
                <c:ptCount val="1"/>
                <c:pt idx="0">
                  <c:v>Probability (+2 sqrt)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brogue_stats!$J$2:$J$31</c:f>
              <c:numCache>
                <c:formatCode>General</c:formatCode>
                <c:ptCount val="30"/>
                <c:pt idx="0">
                  <c:v>3.9226652158030187E-2</c:v>
                </c:pt>
                <c:pt idx="1">
                  <c:v>0.15778192808072125</c:v>
                </c:pt>
                <c:pt idx="2">
                  <c:v>0.27693426633926393</c:v>
                </c:pt>
                <c:pt idx="3">
                  <c:v>0.29021485853874618</c:v>
                </c:pt>
                <c:pt idx="4">
                  <c:v>0.23990942642597204</c:v>
                </c:pt>
                <c:pt idx="5">
                  <c:v>0.30802461853634222</c:v>
                </c:pt>
                <c:pt idx="6">
                  <c:v>0.33182010869573048</c:v>
                </c:pt>
                <c:pt idx="7">
                  <c:v>0.23142511920657344</c:v>
                </c:pt>
                <c:pt idx="8">
                  <c:v>0.20934074821097692</c:v>
                </c:pt>
                <c:pt idx="9">
                  <c:v>0.23183620720249742</c:v>
                </c:pt>
                <c:pt idx="10">
                  <c:v>0.26992000680797595</c:v>
                </c:pt>
                <c:pt idx="11">
                  <c:v>0.18643868122062024</c:v>
                </c:pt>
                <c:pt idx="12">
                  <c:v>0.1814140545669628</c:v>
                </c:pt>
                <c:pt idx="13">
                  <c:v>0.23177345822361239</c:v>
                </c:pt>
                <c:pt idx="14">
                  <c:v>0.19684437887401729</c:v>
                </c:pt>
                <c:pt idx="15">
                  <c:v>0.29270666259618061</c:v>
                </c:pt>
                <c:pt idx="16">
                  <c:v>0.1457447949096079</c:v>
                </c:pt>
                <c:pt idx="17">
                  <c:v>0.26376236430584254</c:v>
                </c:pt>
                <c:pt idx="18">
                  <c:v>0.25293212500003948</c:v>
                </c:pt>
                <c:pt idx="19">
                  <c:v>0.17564823263247525</c:v>
                </c:pt>
                <c:pt idx="20">
                  <c:v>0.22794165639353642</c:v>
                </c:pt>
                <c:pt idx="21">
                  <c:v>0.24556036163625949</c:v>
                </c:pt>
                <c:pt idx="22">
                  <c:v>0.10108346626210113</c:v>
                </c:pt>
                <c:pt idx="23">
                  <c:v>0.34745805013066966</c:v>
                </c:pt>
                <c:pt idx="24">
                  <c:v>0.41310535761039502</c:v>
                </c:pt>
                <c:pt idx="25">
                  <c:v>0.31105258138960645</c:v>
                </c:pt>
                <c:pt idx="26">
                  <c:v>9.4017094017094016E-2</c:v>
                </c:pt>
                <c:pt idx="27">
                  <c:v>0.34230710160348204</c:v>
                </c:pt>
                <c:pt idx="28">
                  <c:v>0.216297824288021</c:v>
                </c:pt>
                <c:pt idx="29">
                  <c:v>0.16129032258064516</c:v>
                </c:pt>
              </c:numCache>
            </c:numRef>
          </c:yVal>
        </c:ser>
        <c:ser>
          <c:idx val="5"/>
          <c:order val="4"/>
          <c:tx>
            <c:strRef>
              <c:f>brogue_stats!$K$1</c:f>
              <c:strCache>
                <c:ptCount val="1"/>
                <c:pt idx="0">
                  <c:v>Probability (-2 sqrt)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brogue_stats!$K$2:$K$31</c:f>
              <c:numCache>
                <c:formatCode>General</c:formatCode>
                <c:ptCount val="30"/>
                <c:pt idx="0">
                  <c:v>2.6427657801773294E-2</c:v>
                </c:pt>
                <c:pt idx="1">
                  <c:v>0.12621714834504646</c:v>
                </c:pt>
                <c:pt idx="2">
                  <c:v>0.22737143871993956</c:v>
                </c:pt>
                <c:pt idx="3">
                  <c:v>0.23155556247600731</c:v>
                </c:pt>
                <c:pt idx="4">
                  <c:v>0.18073322206477774</c:v>
                </c:pt>
                <c:pt idx="5">
                  <c:v>0.22958327295564296</c:v>
                </c:pt>
                <c:pt idx="6">
                  <c:v>0.23647668725705201</c:v>
                </c:pt>
                <c:pt idx="7">
                  <c:v>0.1454888972834148</c:v>
                </c:pt>
                <c:pt idx="8">
                  <c:v>0.1215736204392408</c:v>
                </c:pt>
                <c:pt idx="9">
                  <c:v>0.12990292323228519</c:v>
                </c:pt>
                <c:pt idx="10">
                  <c:v>0.14621587429605803</c:v>
                </c:pt>
                <c:pt idx="11">
                  <c:v>8.1657833524688098E-2</c:v>
                </c:pt>
                <c:pt idx="12">
                  <c:v>7.2455914473284866E-2</c:v>
                </c:pt>
                <c:pt idx="13">
                  <c:v>9.4467676528160696E-2</c:v>
                </c:pt>
                <c:pt idx="14">
                  <c:v>6.5867485532762407E-2</c:v>
                </c:pt>
                <c:pt idx="15">
                  <c:v>0.1072933374038194</c:v>
                </c:pt>
                <c:pt idx="16">
                  <c:v>2.4986912407465298E-2</c:v>
                </c:pt>
                <c:pt idx="17">
                  <c:v>6.957096902749077E-2</c:v>
                </c:pt>
                <c:pt idx="18">
                  <c:v>5.106787499996053E-2</c:v>
                </c:pt>
                <c:pt idx="19">
                  <c:v>1.3031012650543614E-2</c:v>
                </c:pt>
                <c:pt idx="20">
                  <c:v>2.2058343606463596E-2</c:v>
                </c:pt>
                <c:pt idx="21">
                  <c:v>1.6344400268502438E-2</c:v>
                </c:pt>
                <c:pt idx="22">
                  <c:v>-1.8891685440183326E-2</c:v>
                </c:pt>
                <c:pt idx="23">
                  <c:v>2.3970521297901809E-2</c:v>
                </c:pt>
                <c:pt idx="24">
                  <c:v>7.9472739685523541E-3</c:v>
                </c:pt>
                <c:pt idx="25">
                  <c:v>-4.4385914722939762E-2</c:v>
                </c:pt>
                <c:pt idx="26">
                  <c:v>-4.2735042735042729E-2</c:v>
                </c:pt>
                <c:pt idx="27">
                  <c:v>-7.9149206866639954E-2</c:v>
                </c:pt>
                <c:pt idx="28">
                  <c:v>-9.508570307589978E-2</c:v>
                </c:pt>
                <c:pt idx="29">
                  <c:v>-9.6774193548387094E-2</c:v>
                </c:pt>
              </c:numCache>
            </c:numRef>
          </c:yVal>
        </c:ser>
        <c:axId val="154142208"/>
        <c:axId val="154143744"/>
      </c:scatterChart>
      <c:valAx>
        <c:axId val="154142208"/>
        <c:scaling>
          <c:orientation val="minMax"/>
        </c:scaling>
        <c:axPos val="b"/>
        <c:numFmt formatCode="General" sourceLinked="1"/>
        <c:tickLblPos val="nextTo"/>
        <c:crossAx val="154143744"/>
        <c:crosses val="autoZero"/>
        <c:crossBetween val="midCat"/>
        <c:majorUnit val="1"/>
      </c:valAx>
      <c:valAx>
        <c:axId val="154143744"/>
        <c:scaling>
          <c:orientation val="minMax"/>
        </c:scaling>
        <c:axPos val="l"/>
        <c:majorGridlines/>
        <c:numFmt formatCode="General" sourceLinked="1"/>
        <c:tickLblPos val="nextTo"/>
        <c:crossAx val="1541422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brogue_stats!$L$1</c:f>
              <c:strCache>
                <c:ptCount val="1"/>
                <c:pt idx="0">
                  <c:v>Cumulative difficulty</c:v>
                </c:pt>
              </c:strCache>
            </c:strRef>
          </c:tx>
          <c:spPr>
            <a:ln w="28575">
              <a:noFill/>
            </a:ln>
          </c:spPr>
          <c:xVal>
            <c:numRef>
              <c:f>brogue_stats!$A$2:$A$31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brogue_stats!$L$2:$L$31</c:f>
              <c:numCache>
                <c:formatCode>General</c:formatCode>
                <c:ptCount val="30"/>
                <c:pt idx="0">
                  <c:v>0.03</c:v>
                </c:pt>
                <c:pt idx="1">
                  <c:v>0.17</c:v>
                </c:pt>
                <c:pt idx="2">
                  <c:v>0.42000000000000004</c:v>
                </c:pt>
                <c:pt idx="3">
                  <c:v>0.68</c:v>
                </c:pt>
                <c:pt idx="4">
                  <c:v>0.89</c:v>
                </c:pt>
                <c:pt idx="5">
                  <c:v>1.1600000000000001</c:v>
                </c:pt>
                <c:pt idx="6">
                  <c:v>1.4400000000000002</c:v>
                </c:pt>
                <c:pt idx="7">
                  <c:v>1.6300000000000001</c:v>
                </c:pt>
                <c:pt idx="8">
                  <c:v>1.8</c:v>
                </c:pt>
                <c:pt idx="9">
                  <c:v>1.98</c:v>
                </c:pt>
                <c:pt idx="10">
                  <c:v>2.19</c:v>
                </c:pt>
                <c:pt idx="11">
                  <c:v>2.3199999999999998</c:v>
                </c:pt>
                <c:pt idx="12">
                  <c:v>2.4499999999999997</c:v>
                </c:pt>
                <c:pt idx="13">
                  <c:v>2.61</c:v>
                </c:pt>
                <c:pt idx="14">
                  <c:v>2.7399999999999998</c:v>
                </c:pt>
                <c:pt idx="15">
                  <c:v>2.94</c:v>
                </c:pt>
                <c:pt idx="16">
                  <c:v>3.03</c:v>
                </c:pt>
                <c:pt idx="17">
                  <c:v>3.1999999999999997</c:v>
                </c:pt>
                <c:pt idx="18">
                  <c:v>3.3499999999999996</c:v>
                </c:pt>
                <c:pt idx="19">
                  <c:v>3.4499999999999997</c:v>
                </c:pt>
                <c:pt idx="20">
                  <c:v>3.5799999999999996</c:v>
                </c:pt>
                <c:pt idx="21">
                  <c:v>3.6999999999999997</c:v>
                </c:pt>
                <c:pt idx="22">
                  <c:v>3.7399999999999998</c:v>
                </c:pt>
                <c:pt idx="23">
                  <c:v>3.9299999999999997</c:v>
                </c:pt>
                <c:pt idx="24">
                  <c:v>4.1399999999999997</c:v>
                </c:pt>
                <c:pt idx="25">
                  <c:v>4.2699999999999996</c:v>
                </c:pt>
                <c:pt idx="26">
                  <c:v>4.3</c:v>
                </c:pt>
                <c:pt idx="27">
                  <c:v>4.43</c:v>
                </c:pt>
                <c:pt idx="28">
                  <c:v>4.4899999999999993</c:v>
                </c:pt>
                <c:pt idx="29">
                  <c:v>4.5199999999999996</c:v>
                </c:pt>
              </c:numCache>
            </c:numRef>
          </c:yVal>
        </c:ser>
        <c:axId val="154179840"/>
        <c:axId val="154181632"/>
      </c:scatterChart>
      <c:valAx>
        <c:axId val="154179840"/>
        <c:scaling>
          <c:orientation val="minMax"/>
        </c:scaling>
        <c:axPos val="b"/>
        <c:numFmt formatCode="General" sourceLinked="1"/>
        <c:tickLblPos val="nextTo"/>
        <c:crossAx val="154181632"/>
        <c:crosses val="autoZero"/>
        <c:crossBetween val="midCat"/>
      </c:valAx>
      <c:valAx>
        <c:axId val="154181632"/>
        <c:scaling>
          <c:orientation val="minMax"/>
        </c:scaling>
        <c:axPos val="l"/>
        <c:majorGridlines/>
        <c:numFmt formatCode="General" sourceLinked="1"/>
        <c:tickLblPos val="nextTo"/>
        <c:crossAx val="154179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809624</xdr:colOff>
      <xdr:row>33</xdr:row>
      <xdr:rowOff>28575</xdr:rowOff>
    </xdr:from>
    <xdr:to>
      <xdr:col>9</xdr:col>
      <xdr:colOff>295274</xdr:colOff>
      <xdr:row>58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438149</xdr:colOff>
      <xdr:row>34</xdr:row>
      <xdr:rowOff>47625</xdr:rowOff>
    </xdr:from>
    <xdr:to>
      <xdr:col>22</xdr:col>
      <xdr:colOff>276224</xdr:colOff>
      <xdr:row>55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19" workbookViewId="0">
      <selection activeCell="J33" sqref="J33"/>
    </sheetView>
  </sheetViews>
  <sheetFormatPr defaultRowHeight="15"/>
  <cols>
    <col min="3" max="3" width="20" customWidth="1"/>
    <col min="4" max="5" width="20.85546875" customWidth="1"/>
    <col min="6" max="6" width="15" customWidth="1"/>
    <col min="7" max="7" width="20" customWidth="1"/>
    <col min="8" max="8" width="19.85546875" customWidth="1"/>
    <col min="9" max="9" width="17.85546875" customWidth="1"/>
    <col min="10" max="10" width="19.85546875" customWidth="1"/>
    <col min="11" max="11" width="17.85546875" customWidth="1"/>
    <col min="12" max="12" width="16.85546875" customWidth="1"/>
  </cols>
  <sheetData>
    <row r="1" spans="1:12">
      <c r="A1" t="s">
        <v>1</v>
      </c>
      <c r="B1" t="s">
        <v>2</v>
      </c>
      <c r="C1" t="s">
        <v>9</v>
      </c>
      <c r="D1" t="s">
        <v>10</v>
      </c>
      <c r="E1" t="s">
        <v>11</v>
      </c>
      <c r="F1" t="s">
        <v>0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</row>
    <row r="2" spans="1:12">
      <c r="A2">
        <v>1</v>
      </c>
      <c r="B2">
        <v>147</v>
      </c>
      <c r="C2">
        <f>SQRT(B2)/B2+SQRT(SUM(B2:B31))/SUM(B2:B31)</f>
        <v>9.7472613481833933E-2</v>
      </c>
      <c r="D2">
        <f>2*C2</f>
        <v>0.19494522696366787</v>
      </c>
      <c r="E2">
        <f>C2*3</f>
        <v>0.29241784044550179</v>
      </c>
      <c r="F2">
        <v>0.03</v>
      </c>
      <c r="G2">
        <f>B2/(SUM(B2:B31)+30)</f>
        <v>3.282715497990174E-2</v>
      </c>
      <c r="H2">
        <f>G2+G2*C2</f>
        <v>3.6026903568965964E-2</v>
      </c>
      <c r="I2">
        <f>G2-G2*C2</f>
        <v>2.9627406390837517E-2</v>
      </c>
      <c r="J2">
        <f>G2+G2*D2</f>
        <v>3.9226652158030187E-2</v>
      </c>
      <c r="K2">
        <f>G2-G2*D2</f>
        <v>2.6427657801773294E-2</v>
      </c>
      <c r="L2">
        <f>SUM($F$1:F2)</f>
        <v>0.03</v>
      </c>
    </row>
    <row r="3" spans="1:12">
      <c r="A3">
        <v>2</v>
      </c>
      <c r="B3">
        <v>615</v>
      </c>
      <c r="C3">
        <f t="shared" ref="C3:C31" si="0">SQRT(B3)/B3+SQRT(SUM(B3:B32))/SUM(B3:B32)</f>
        <v>5.557197603057213E-2</v>
      </c>
      <c r="D3">
        <f t="shared" ref="D3:D31" si="1">2*C3</f>
        <v>0.11114395206114426</v>
      </c>
      <c r="E3">
        <f t="shared" ref="E3:E31" si="2">C3*3</f>
        <v>0.1667159280917164</v>
      </c>
      <c r="F3">
        <v>0.14000000000000001</v>
      </c>
      <c r="G3">
        <f>B3/(SUM(B3:B32)+30)</f>
        <v>0.14199953821288386</v>
      </c>
      <c r="H3">
        <f t="shared" ref="H3:H31" si="3">G3+G3*C3</f>
        <v>0.14989073314680254</v>
      </c>
      <c r="I3">
        <f t="shared" ref="I3:I31" si="4">G3-G3*C3</f>
        <v>0.13410834327896518</v>
      </c>
      <c r="J3">
        <f t="shared" ref="J3:J31" si="5">G3+G3*D3</f>
        <v>0.15778192808072125</v>
      </c>
      <c r="K3">
        <f t="shared" ref="K3:K31" si="6">G3-G3*D3</f>
        <v>0.12621714834504646</v>
      </c>
      <c r="L3">
        <f>SUM($F$1:F3)</f>
        <v>0.17</v>
      </c>
    </row>
    <row r="4" spans="1:12">
      <c r="A4">
        <v>3</v>
      </c>
      <c r="B4">
        <v>937</v>
      </c>
      <c r="C4">
        <f t="shared" si="0"/>
        <v>4.9139665804004612E-2</v>
      </c>
      <c r="D4">
        <f t="shared" si="1"/>
        <v>9.8279331608009224E-2</v>
      </c>
      <c r="E4">
        <f t="shared" si="2"/>
        <v>0.14741899741201384</v>
      </c>
      <c r="F4">
        <v>0.25</v>
      </c>
      <c r="G4">
        <f>B4/(SUM(B4:B33)+30)</f>
        <v>0.25215285252960173</v>
      </c>
      <c r="H4">
        <f t="shared" si="3"/>
        <v>0.26454355943443281</v>
      </c>
      <c r="I4">
        <f t="shared" si="4"/>
        <v>0.23976214562477063</v>
      </c>
      <c r="J4">
        <f t="shared" si="5"/>
        <v>0.27693426633926393</v>
      </c>
      <c r="K4">
        <f t="shared" si="6"/>
        <v>0.22737143871993956</v>
      </c>
      <c r="L4">
        <f>SUM($F$1:F4)</f>
        <v>0.42000000000000004</v>
      </c>
    </row>
    <row r="5" spans="1:12">
      <c r="A5">
        <v>4</v>
      </c>
      <c r="B5">
        <v>725</v>
      </c>
      <c r="C5">
        <f t="shared" si="0"/>
        <v>5.6211787502879751E-2</v>
      </c>
      <c r="D5">
        <f t="shared" si="1"/>
        <v>0.1124235750057595</v>
      </c>
      <c r="E5">
        <f t="shared" si="2"/>
        <v>0.16863536250863925</v>
      </c>
      <c r="F5">
        <v>0.26</v>
      </c>
      <c r="G5">
        <f>B5/(SUM(B5:B34)+30)</f>
        <v>0.26088521050737673</v>
      </c>
      <c r="H5">
        <f t="shared" si="3"/>
        <v>0.27555003452306143</v>
      </c>
      <c r="I5">
        <f t="shared" si="4"/>
        <v>0.24622038649169201</v>
      </c>
      <c r="J5">
        <f t="shared" si="5"/>
        <v>0.29021485853874618</v>
      </c>
      <c r="K5">
        <f t="shared" si="6"/>
        <v>0.23155556247600731</v>
      </c>
      <c r="L5">
        <f>SUM($F$1:F5)</f>
        <v>0.68</v>
      </c>
    </row>
    <row r="6" spans="1:12">
      <c r="A6">
        <v>5</v>
      </c>
      <c r="B6">
        <v>432</v>
      </c>
      <c r="C6">
        <f t="shared" si="0"/>
        <v>7.0340233656188161E-2</v>
      </c>
      <c r="D6">
        <f t="shared" si="1"/>
        <v>0.14068046731237632</v>
      </c>
      <c r="E6">
        <f t="shared" si="2"/>
        <v>0.21102070096856448</v>
      </c>
      <c r="F6">
        <v>0.21</v>
      </c>
      <c r="G6">
        <f>B6/(SUM(B6:B35)+30)</f>
        <v>0.21032132424537489</v>
      </c>
      <c r="H6">
        <f t="shared" si="3"/>
        <v>0.22511537533567347</v>
      </c>
      <c r="I6">
        <f t="shared" si="4"/>
        <v>0.19552727315507631</v>
      </c>
      <c r="J6">
        <f t="shared" si="5"/>
        <v>0.23990942642597204</v>
      </c>
      <c r="K6">
        <f t="shared" si="6"/>
        <v>0.18073322206477774</v>
      </c>
      <c r="L6">
        <f>SUM($F$1:F6)</f>
        <v>0.89</v>
      </c>
    </row>
    <row r="7" spans="1:12">
      <c r="A7">
        <v>6</v>
      </c>
      <c r="B7">
        <v>436</v>
      </c>
      <c r="C7">
        <f t="shared" si="0"/>
        <v>7.2954049616911848E-2</v>
      </c>
      <c r="D7">
        <f t="shared" si="1"/>
        <v>0.1459080992338237</v>
      </c>
      <c r="E7">
        <f t="shared" si="2"/>
        <v>0.21886214885073554</v>
      </c>
      <c r="F7">
        <v>0.27</v>
      </c>
      <c r="G7">
        <f>B7/(SUM(B7:B36)+30)</f>
        <v>0.26880394574599259</v>
      </c>
      <c r="H7">
        <f t="shared" si="3"/>
        <v>0.28841428214116743</v>
      </c>
      <c r="I7">
        <f t="shared" si="4"/>
        <v>0.24919360935081777</v>
      </c>
      <c r="J7">
        <f t="shared" si="5"/>
        <v>0.30802461853634222</v>
      </c>
      <c r="K7">
        <f t="shared" si="6"/>
        <v>0.22958327295564296</v>
      </c>
      <c r="L7">
        <f>SUM($F$1:F7)</f>
        <v>1.1600000000000001</v>
      </c>
    </row>
    <row r="8" spans="1:12">
      <c r="A8">
        <v>7</v>
      </c>
      <c r="B8">
        <v>337</v>
      </c>
      <c r="C8">
        <f t="shared" si="0"/>
        <v>8.3885235776166689E-2</v>
      </c>
      <c r="D8">
        <f t="shared" si="1"/>
        <v>0.16777047155233338</v>
      </c>
      <c r="E8">
        <f t="shared" si="2"/>
        <v>0.25165570732850007</v>
      </c>
      <c r="F8">
        <v>0.28000000000000003</v>
      </c>
      <c r="G8">
        <f>B8/(SUM(B8:B37)+30)</f>
        <v>0.28414839797639124</v>
      </c>
      <c r="H8">
        <f t="shared" si="3"/>
        <v>0.30798425333606089</v>
      </c>
      <c r="I8">
        <f t="shared" si="4"/>
        <v>0.2603125426167216</v>
      </c>
      <c r="J8">
        <f t="shared" si="5"/>
        <v>0.33182010869573048</v>
      </c>
      <c r="K8">
        <f t="shared" si="6"/>
        <v>0.23647668725705201</v>
      </c>
      <c r="L8">
        <f>SUM($F$1:F8)</f>
        <v>1.4400000000000002</v>
      </c>
    </row>
    <row r="9" spans="1:12">
      <c r="A9">
        <v>8</v>
      </c>
      <c r="B9">
        <v>160</v>
      </c>
      <c r="C9">
        <f t="shared" si="0"/>
        <v>0.1139997693949401</v>
      </c>
      <c r="D9">
        <f t="shared" si="1"/>
        <v>0.22799953878988019</v>
      </c>
      <c r="E9">
        <f t="shared" si="2"/>
        <v>0.34199930818482027</v>
      </c>
      <c r="F9">
        <v>0.19</v>
      </c>
      <c r="G9">
        <f>B9/(SUM(B9:B38)+30)</f>
        <v>0.18845700824499412</v>
      </c>
      <c r="H9">
        <f t="shared" si="3"/>
        <v>0.20994106372578378</v>
      </c>
      <c r="I9">
        <f t="shared" si="4"/>
        <v>0.16697295276420446</v>
      </c>
      <c r="J9">
        <f t="shared" si="5"/>
        <v>0.23142511920657344</v>
      </c>
      <c r="K9">
        <f t="shared" si="6"/>
        <v>0.1454888972834148</v>
      </c>
      <c r="L9">
        <f>SUM($F$1:F9)</f>
        <v>1.6300000000000001</v>
      </c>
    </row>
    <row r="10" spans="1:12">
      <c r="A10">
        <v>9</v>
      </c>
      <c r="B10">
        <v>114</v>
      </c>
      <c r="C10">
        <f t="shared" si="0"/>
        <v>0.13261305051475039</v>
      </c>
      <c r="D10">
        <f t="shared" si="1"/>
        <v>0.26522610102950078</v>
      </c>
      <c r="E10">
        <f t="shared" si="2"/>
        <v>0.3978391515442512</v>
      </c>
      <c r="F10">
        <v>0.17</v>
      </c>
      <c r="G10">
        <f>B10/(SUM(B10:B39)+30)</f>
        <v>0.16545718432510886</v>
      </c>
      <c r="H10">
        <f t="shared" si="3"/>
        <v>0.18739896626804289</v>
      </c>
      <c r="I10">
        <f t="shared" si="4"/>
        <v>0.14351540238217483</v>
      </c>
      <c r="J10">
        <f t="shared" si="5"/>
        <v>0.20934074821097692</v>
      </c>
      <c r="K10">
        <f t="shared" si="6"/>
        <v>0.1215736204392408</v>
      </c>
      <c r="L10">
        <f>SUM($F$1:F10)</f>
        <v>1.8</v>
      </c>
    </row>
    <row r="11" spans="1:12">
      <c r="A11">
        <v>10</v>
      </c>
      <c r="B11">
        <v>104</v>
      </c>
      <c r="C11">
        <f t="shared" si="0"/>
        <v>0.14089336125690394</v>
      </c>
      <c r="D11">
        <f t="shared" si="1"/>
        <v>0.28178672251380787</v>
      </c>
      <c r="E11">
        <f t="shared" si="2"/>
        <v>0.42268008377071181</v>
      </c>
      <c r="F11">
        <v>0.18</v>
      </c>
      <c r="G11">
        <f>B11/(SUM(B11:B40)+30)</f>
        <v>0.18086956521739131</v>
      </c>
      <c r="H11">
        <f t="shared" si="3"/>
        <v>0.20635288620994438</v>
      </c>
      <c r="I11">
        <f t="shared" si="4"/>
        <v>0.15538624422483824</v>
      </c>
      <c r="J11">
        <f t="shared" si="5"/>
        <v>0.23183620720249742</v>
      </c>
      <c r="K11">
        <f t="shared" si="6"/>
        <v>0.12990292323228519</v>
      </c>
      <c r="L11">
        <f>SUM($F$1:F11)</f>
        <v>1.98</v>
      </c>
    </row>
    <row r="12" spans="1:12">
      <c r="A12">
        <v>11</v>
      </c>
      <c r="B12">
        <v>98</v>
      </c>
      <c r="C12">
        <f t="shared" si="0"/>
        <v>0.1486343020742687</v>
      </c>
      <c r="D12">
        <f t="shared" si="1"/>
        <v>0.2972686041485374</v>
      </c>
      <c r="E12">
        <f t="shared" si="2"/>
        <v>0.44590290622280609</v>
      </c>
      <c r="F12">
        <v>0.21</v>
      </c>
      <c r="G12">
        <f>B12/(SUM(B12:B41)+30)</f>
        <v>0.20806794055201699</v>
      </c>
      <c r="H12">
        <f t="shared" si="3"/>
        <v>0.23899397367999647</v>
      </c>
      <c r="I12">
        <f t="shared" si="4"/>
        <v>0.17714190742403751</v>
      </c>
      <c r="J12">
        <f t="shared" si="5"/>
        <v>0.26992000680797595</v>
      </c>
      <c r="K12">
        <f t="shared" si="6"/>
        <v>0.14621587429605803</v>
      </c>
      <c r="L12">
        <f>SUM($F$1:F12)</f>
        <v>2.19</v>
      </c>
    </row>
    <row r="13" spans="1:12">
      <c r="A13">
        <v>12</v>
      </c>
      <c r="B13">
        <v>50</v>
      </c>
      <c r="C13">
        <f t="shared" si="0"/>
        <v>0.19541628095291341</v>
      </c>
      <c r="D13">
        <f t="shared" si="1"/>
        <v>0.39083256190582683</v>
      </c>
      <c r="E13">
        <f t="shared" si="2"/>
        <v>0.58624884285874024</v>
      </c>
      <c r="F13">
        <v>0.13</v>
      </c>
      <c r="G13">
        <f>B13/(SUM(B13:B42)+30)</f>
        <v>0.13404825737265416</v>
      </c>
      <c r="H13">
        <f t="shared" si="3"/>
        <v>0.16024346929663719</v>
      </c>
      <c r="I13">
        <f t="shared" si="4"/>
        <v>0.10785304544867114</v>
      </c>
      <c r="J13">
        <f t="shared" si="5"/>
        <v>0.18643868122062024</v>
      </c>
      <c r="K13">
        <f t="shared" si="6"/>
        <v>8.1657833524688098E-2</v>
      </c>
      <c r="L13">
        <f>SUM($F$1:F13)</f>
        <v>2.3199999999999998</v>
      </c>
    </row>
    <row r="14" spans="1:12">
      <c r="A14">
        <v>13</v>
      </c>
      <c r="B14">
        <v>41</v>
      </c>
      <c r="C14">
        <f t="shared" si="0"/>
        <v>0.21459438567230468</v>
      </c>
      <c r="D14">
        <f t="shared" si="1"/>
        <v>0.42918877134460937</v>
      </c>
      <c r="E14">
        <f t="shared" si="2"/>
        <v>0.64378315701691402</v>
      </c>
      <c r="F14">
        <v>0.13</v>
      </c>
      <c r="G14">
        <f>B14/(SUM(B14:B43)+30)</f>
        <v>0.12693498452012383</v>
      </c>
      <c r="H14">
        <f t="shared" si="3"/>
        <v>0.1541745195435433</v>
      </c>
      <c r="I14">
        <f t="shared" si="4"/>
        <v>9.969544949670435E-2</v>
      </c>
      <c r="J14">
        <f t="shared" si="5"/>
        <v>0.1814140545669628</v>
      </c>
      <c r="K14">
        <f t="shared" si="6"/>
        <v>7.2455914473284866E-2</v>
      </c>
      <c r="L14">
        <f>SUM($F$1:F14)</f>
        <v>2.4499999999999997</v>
      </c>
    </row>
    <row r="15" spans="1:12">
      <c r="A15">
        <v>14</v>
      </c>
      <c r="B15">
        <v>46</v>
      </c>
      <c r="C15">
        <f t="shared" si="0"/>
        <v>0.21043603498976834</v>
      </c>
      <c r="D15">
        <f t="shared" si="1"/>
        <v>0.42087206997953669</v>
      </c>
      <c r="E15">
        <f t="shared" si="2"/>
        <v>0.63130810496930501</v>
      </c>
      <c r="F15">
        <v>0.16</v>
      </c>
      <c r="G15">
        <f>B15/(SUM(B15:B44)+30)</f>
        <v>0.16312056737588654</v>
      </c>
      <c r="H15">
        <f t="shared" si="3"/>
        <v>0.19744701279974947</v>
      </c>
      <c r="I15">
        <f t="shared" si="4"/>
        <v>0.12879412195202361</v>
      </c>
      <c r="J15">
        <f t="shared" si="5"/>
        <v>0.23177345822361239</v>
      </c>
      <c r="K15">
        <f t="shared" si="6"/>
        <v>9.4467676528160696E-2</v>
      </c>
      <c r="L15">
        <f>SUM($F$1:F15)</f>
        <v>2.61</v>
      </c>
    </row>
    <row r="16" spans="1:12">
      <c r="A16">
        <v>15</v>
      </c>
      <c r="B16">
        <v>31</v>
      </c>
      <c r="C16">
        <f t="shared" si="0"/>
        <v>0.24927860345593666</v>
      </c>
      <c r="D16">
        <f t="shared" si="1"/>
        <v>0.49855720691187333</v>
      </c>
      <c r="E16">
        <f t="shared" si="2"/>
        <v>0.74783581036780999</v>
      </c>
      <c r="F16">
        <v>0.13</v>
      </c>
      <c r="G16">
        <f>B16/(SUM(B16:B45)+30)</f>
        <v>0.13135593220338984</v>
      </c>
      <c r="H16">
        <f t="shared" si="3"/>
        <v>0.16410015553870355</v>
      </c>
      <c r="I16">
        <f t="shared" si="4"/>
        <v>9.8611708868076131E-2</v>
      </c>
      <c r="J16">
        <f t="shared" si="5"/>
        <v>0.19684437887401729</v>
      </c>
      <c r="K16">
        <f t="shared" si="6"/>
        <v>6.5867485532762407E-2</v>
      </c>
      <c r="L16">
        <f>SUM($F$1:F16)</f>
        <v>2.7399999999999998</v>
      </c>
    </row>
    <row r="17" spans="1:12">
      <c r="A17">
        <v>16</v>
      </c>
      <c r="B17">
        <v>41</v>
      </c>
      <c r="C17">
        <f t="shared" si="0"/>
        <v>0.23176665649045153</v>
      </c>
      <c r="D17">
        <f t="shared" si="1"/>
        <v>0.46353331298090306</v>
      </c>
      <c r="E17">
        <f t="shared" si="2"/>
        <v>0.69529996947135464</v>
      </c>
      <c r="F17">
        <v>0.2</v>
      </c>
      <c r="G17">
        <f>B17/(SUM(B17:B46)+30)</f>
        <v>0.2</v>
      </c>
      <c r="H17">
        <f t="shared" si="3"/>
        <v>0.24635333129809031</v>
      </c>
      <c r="I17">
        <f t="shared" si="4"/>
        <v>0.15364666870190971</v>
      </c>
      <c r="J17">
        <f t="shared" si="5"/>
        <v>0.29270666259618061</v>
      </c>
      <c r="K17">
        <f t="shared" si="6"/>
        <v>0.1072933374038194</v>
      </c>
      <c r="L17">
        <f>SUM($F$1:F17)</f>
        <v>2.94</v>
      </c>
    </row>
    <row r="18" spans="1:12">
      <c r="A18">
        <v>17</v>
      </c>
      <c r="B18">
        <v>14</v>
      </c>
      <c r="C18">
        <f t="shared" si="0"/>
        <v>0.3536480844705604</v>
      </c>
      <c r="D18">
        <f t="shared" si="1"/>
        <v>0.7072961689411208</v>
      </c>
      <c r="E18">
        <f t="shared" si="2"/>
        <v>1.0609442534116811</v>
      </c>
      <c r="F18">
        <v>0.09</v>
      </c>
      <c r="G18">
        <f>B18/(SUM(B18:B47)+30)</f>
        <v>8.5365853658536592E-2</v>
      </c>
      <c r="H18">
        <f t="shared" si="3"/>
        <v>0.11555532428407224</v>
      </c>
      <c r="I18">
        <f t="shared" si="4"/>
        <v>5.5176383033000945E-2</v>
      </c>
      <c r="J18">
        <f t="shared" si="5"/>
        <v>0.1457447949096079</v>
      </c>
      <c r="K18">
        <f t="shared" si="6"/>
        <v>2.4986912407465298E-2</v>
      </c>
      <c r="L18">
        <f>SUM($F$1:F18)</f>
        <v>3.03</v>
      </c>
    </row>
    <row r="19" spans="1:12">
      <c r="A19">
        <v>18</v>
      </c>
      <c r="B19">
        <v>25</v>
      </c>
      <c r="C19">
        <f t="shared" si="0"/>
        <v>0.29128709291752769</v>
      </c>
      <c r="D19">
        <f t="shared" si="1"/>
        <v>0.58257418583505538</v>
      </c>
      <c r="E19">
        <f t="shared" si="2"/>
        <v>0.87386127875258302</v>
      </c>
      <c r="F19">
        <v>0.17</v>
      </c>
      <c r="G19">
        <f>B19/(SUM(B19:B48)+30)</f>
        <v>0.16666666666666666</v>
      </c>
      <c r="H19">
        <f t="shared" si="3"/>
        <v>0.21521451548625459</v>
      </c>
      <c r="I19">
        <f t="shared" si="4"/>
        <v>0.11811881784707871</v>
      </c>
      <c r="J19">
        <f t="shared" si="5"/>
        <v>0.26376236430584254</v>
      </c>
      <c r="K19">
        <f t="shared" si="6"/>
        <v>6.957096902749077E-2</v>
      </c>
      <c r="L19">
        <f>SUM($F$1:F19)</f>
        <v>3.1999999999999997</v>
      </c>
    </row>
    <row r="20" spans="1:12">
      <c r="A20">
        <v>19</v>
      </c>
      <c r="B20">
        <v>19</v>
      </c>
      <c r="C20">
        <f t="shared" si="0"/>
        <v>0.3320135690790772</v>
      </c>
      <c r="D20">
        <f t="shared" si="1"/>
        <v>0.6640271381581544</v>
      </c>
      <c r="E20">
        <f t="shared" si="2"/>
        <v>0.99604070723723159</v>
      </c>
      <c r="F20">
        <v>0.15</v>
      </c>
      <c r="G20">
        <f>B20/(SUM(B20:B49)+30)</f>
        <v>0.152</v>
      </c>
      <c r="H20">
        <f t="shared" si="3"/>
        <v>0.20246606250001972</v>
      </c>
      <c r="I20">
        <f t="shared" si="4"/>
        <v>0.10153393749998027</v>
      </c>
      <c r="J20">
        <f t="shared" si="5"/>
        <v>0.25293212500003948</v>
      </c>
      <c r="K20">
        <f t="shared" si="6"/>
        <v>5.106787499996053E-2</v>
      </c>
      <c r="L20">
        <f>SUM($F$1:F20)</f>
        <v>3.3499999999999996</v>
      </c>
    </row>
    <row r="21" spans="1:12">
      <c r="A21">
        <v>20</v>
      </c>
      <c r="B21">
        <v>10</v>
      </c>
      <c r="C21">
        <f t="shared" si="0"/>
        <v>0.43093563295211884</v>
      </c>
      <c r="D21">
        <f t="shared" si="1"/>
        <v>0.86187126590423768</v>
      </c>
      <c r="E21">
        <f t="shared" si="2"/>
        <v>1.2928068988563566</v>
      </c>
      <c r="F21">
        <v>0.1</v>
      </c>
      <c r="G21">
        <f>B21/(SUM(B21:B50)+30)</f>
        <v>9.4339622641509441E-2</v>
      </c>
      <c r="H21">
        <f t="shared" si="3"/>
        <v>0.13499392763699236</v>
      </c>
      <c r="I21">
        <f t="shared" si="4"/>
        <v>5.3685317646026527E-2</v>
      </c>
      <c r="J21">
        <f t="shared" si="5"/>
        <v>0.17564823263247525</v>
      </c>
      <c r="K21">
        <f t="shared" si="6"/>
        <v>1.3031012650543614E-2</v>
      </c>
      <c r="L21">
        <f>SUM($F$1:F21)</f>
        <v>3.4499999999999997</v>
      </c>
    </row>
    <row r="22" spans="1:12">
      <c r="A22">
        <v>21</v>
      </c>
      <c r="B22">
        <v>12</v>
      </c>
      <c r="C22">
        <f t="shared" si="0"/>
        <v>0.41176662557414562</v>
      </c>
      <c r="D22">
        <f t="shared" si="1"/>
        <v>0.82353325114829123</v>
      </c>
      <c r="E22">
        <f t="shared" si="2"/>
        <v>1.2352998767224368</v>
      </c>
      <c r="F22">
        <v>0.13</v>
      </c>
      <c r="G22">
        <f>B22/(SUM(B22:B51)+30)</f>
        <v>0.125</v>
      </c>
      <c r="H22">
        <f t="shared" si="3"/>
        <v>0.17647082819676821</v>
      </c>
      <c r="I22">
        <f t="shared" si="4"/>
        <v>7.3529171803231791E-2</v>
      </c>
      <c r="J22">
        <f t="shared" si="5"/>
        <v>0.22794165639353642</v>
      </c>
      <c r="K22">
        <f t="shared" si="6"/>
        <v>2.2058343606463596E-2</v>
      </c>
      <c r="L22">
        <f>SUM($F$1:F22)</f>
        <v>3.5799999999999996</v>
      </c>
    </row>
    <row r="23" spans="1:12">
      <c r="A23">
        <v>22</v>
      </c>
      <c r="B23">
        <v>11</v>
      </c>
      <c r="C23">
        <f t="shared" si="0"/>
        <v>0.43759410806571797</v>
      </c>
      <c r="D23">
        <f t="shared" si="1"/>
        <v>0.87518821613143594</v>
      </c>
      <c r="E23">
        <f t="shared" si="2"/>
        <v>1.3127823241971539</v>
      </c>
      <c r="F23">
        <v>0.12</v>
      </c>
      <c r="G23">
        <f>B23/(SUM(B23:B52)+30)</f>
        <v>0.13095238095238096</v>
      </c>
      <c r="H23">
        <f t="shared" si="3"/>
        <v>0.18825637129432021</v>
      </c>
      <c r="I23">
        <f t="shared" si="4"/>
        <v>7.3648390610441705E-2</v>
      </c>
      <c r="J23">
        <f t="shared" si="5"/>
        <v>0.24556036163625949</v>
      </c>
      <c r="K23">
        <f t="shared" si="6"/>
        <v>1.6344400268502438E-2</v>
      </c>
      <c r="L23">
        <f>SUM($F$1:F23)</f>
        <v>3.6999999999999997</v>
      </c>
    </row>
    <row r="24" spans="1:12">
      <c r="A24">
        <v>23</v>
      </c>
      <c r="B24">
        <v>3</v>
      </c>
      <c r="C24">
        <f t="shared" si="0"/>
        <v>0.72984883952223045</v>
      </c>
      <c r="D24">
        <f t="shared" si="1"/>
        <v>1.4596976790444609</v>
      </c>
      <c r="E24">
        <f t="shared" si="2"/>
        <v>2.1895465185666914</v>
      </c>
      <c r="F24">
        <v>0.04</v>
      </c>
      <c r="G24">
        <f>B24/(SUM(B24:B53)+30)</f>
        <v>4.1095890410958902E-2</v>
      </c>
      <c r="H24">
        <f t="shared" si="3"/>
        <v>7.1089678336530016E-2</v>
      </c>
      <c r="I24">
        <f t="shared" si="4"/>
        <v>1.1102102485387788E-2</v>
      </c>
      <c r="J24">
        <f t="shared" si="5"/>
        <v>0.10108346626210113</v>
      </c>
      <c r="K24">
        <f t="shared" si="6"/>
        <v>-1.8891685440183326E-2</v>
      </c>
      <c r="L24">
        <f>SUM($F$1:F24)</f>
        <v>3.7399999999999998</v>
      </c>
    </row>
    <row r="25" spans="1:12">
      <c r="A25">
        <v>24</v>
      </c>
      <c r="B25">
        <v>13</v>
      </c>
      <c r="C25">
        <f t="shared" si="0"/>
        <v>0.43546398112103357</v>
      </c>
      <c r="D25">
        <f t="shared" si="1"/>
        <v>0.87092796224206714</v>
      </c>
      <c r="E25">
        <f t="shared" si="2"/>
        <v>1.3063919433631006</v>
      </c>
      <c r="F25">
        <v>0.19</v>
      </c>
      <c r="G25">
        <f>B25/(SUM(B25:B54)+30)</f>
        <v>0.18571428571428572</v>
      </c>
      <c r="H25">
        <f t="shared" si="3"/>
        <v>0.26658616792247769</v>
      </c>
      <c r="I25">
        <f t="shared" si="4"/>
        <v>0.10484240350609376</v>
      </c>
      <c r="J25">
        <f t="shared" si="5"/>
        <v>0.34745805013066966</v>
      </c>
      <c r="K25">
        <f t="shared" si="6"/>
        <v>2.3970521297901809E-2</v>
      </c>
      <c r="L25">
        <f>SUM($F$1:F25)</f>
        <v>3.9299999999999997</v>
      </c>
    </row>
    <row r="26" spans="1:12">
      <c r="A26">
        <v>25</v>
      </c>
      <c r="B26">
        <v>12</v>
      </c>
      <c r="C26">
        <f t="shared" si="0"/>
        <v>0.48112522432468813</v>
      </c>
      <c r="D26">
        <f t="shared" si="1"/>
        <v>0.96225044864937626</v>
      </c>
      <c r="E26">
        <f t="shared" si="2"/>
        <v>1.4433756729740643</v>
      </c>
      <c r="F26">
        <v>0.21</v>
      </c>
      <c r="G26">
        <f>B26/(SUM(B26:B55)+30)</f>
        <v>0.21052631578947367</v>
      </c>
      <c r="H26">
        <f t="shared" si="3"/>
        <v>0.31181583669993435</v>
      </c>
      <c r="I26">
        <f t="shared" si="4"/>
        <v>0.10923679487901301</v>
      </c>
      <c r="J26">
        <f t="shared" si="5"/>
        <v>0.41310535761039502</v>
      </c>
      <c r="K26">
        <f t="shared" si="6"/>
        <v>7.9472739685523541E-3</v>
      </c>
      <c r="L26">
        <f>SUM($F$1:F26)</f>
        <v>4.1399999999999997</v>
      </c>
    </row>
    <row r="27" spans="1:12">
      <c r="A27">
        <v>26</v>
      </c>
      <c r="B27">
        <v>6</v>
      </c>
      <c r="C27">
        <f t="shared" si="0"/>
        <v>0.66644718021102411</v>
      </c>
      <c r="D27">
        <f t="shared" si="1"/>
        <v>1.3328943604220482</v>
      </c>
      <c r="E27">
        <f t="shared" si="2"/>
        <v>1.9993415406330723</v>
      </c>
      <c r="F27">
        <v>0.13</v>
      </c>
      <c r="G27">
        <f>B27/(SUM(B27:B56)+30)</f>
        <v>0.13333333333333333</v>
      </c>
      <c r="H27">
        <f t="shared" si="3"/>
        <v>0.22219295736146988</v>
      </c>
      <c r="I27">
        <f t="shared" si="4"/>
        <v>4.4473709305196785E-2</v>
      </c>
      <c r="J27">
        <f t="shared" si="5"/>
        <v>0.31105258138960645</v>
      </c>
      <c r="K27">
        <f t="shared" si="6"/>
        <v>-4.4385914722939762E-2</v>
      </c>
      <c r="L27">
        <f>SUM($F$1:F27)</f>
        <v>4.2699999999999996</v>
      </c>
    </row>
    <row r="28" spans="1:12">
      <c r="A28">
        <v>27</v>
      </c>
      <c r="B28">
        <v>1</v>
      </c>
      <c r="C28">
        <f t="shared" si="0"/>
        <v>1.3333333333333333</v>
      </c>
      <c r="D28">
        <f t="shared" si="1"/>
        <v>2.6666666666666665</v>
      </c>
      <c r="E28">
        <f t="shared" si="2"/>
        <v>4</v>
      </c>
      <c r="F28">
        <v>0.03</v>
      </c>
      <c r="G28">
        <f>B28/(SUM(B28:B57)+30)</f>
        <v>2.564102564102564E-2</v>
      </c>
      <c r="H28">
        <f t="shared" si="3"/>
        <v>5.9829059829059825E-2</v>
      </c>
      <c r="I28">
        <f t="shared" si="4"/>
        <v>-8.5470085470085444E-3</v>
      </c>
      <c r="J28">
        <f t="shared" si="5"/>
        <v>9.4017094017094016E-2</v>
      </c>
      <c r="K28">
        <f t="shared" si="6"/>
        <v>-4.2735042735042729E-2</v>
      </c>
      <c r="L28">
        <f>SUM($F$1:F28)</f>
        <v>4.3</v>
      </c>
    </row>
    <row r="29" spans="1:12">
      <c r="A29">
        <v>28</v>
      </c>
      <c r="B29">
        <v>5</v>
      </c>
      <c r="C29">
        <f t="shared" si="0"/>
        <v>0.80076698609323183</v>
      </c>
      <c r="D29">
        <f t="shared" si="1"/>
        <v>1.6015339721864637</v>
      </c>
      <c r="E29">
        <f t="shared" si="2"/>
        <v>2.4023009582796955</v>
      </c>
      <c r="F29">
        <v>0.13</v>
      </c>
      <c r="G29">
        <f>B29/(SUM(B29:B58)+30)</f>
        <v>0.13157894736842105</v>
      </c>
      <c r="H29">
        <f t="shared" si="3"/>
        <v>0.23694302448595156</v>
      </c>
      <c r="I29">
        <f t="shared" si="4"/>
        <v>2.6214870250890546E-2</v>
      </c>
      <c r="J29">
        <f t="shared" si="5"/>
        <v>0.34230710160348204</v>
      </c>
      <c r="K29">
        <f t="shared" si="6"/>
        <v>-7.9149206866639954E-2</v>
      </c>
      <c r="L29">
        <f>SUM($F$1:F29)</f>
        <v>4.43</v>
      </c>
    </row>
    <row r="30" spans="1:12">
      <c r="A30">
        <v>29</v>
      </c>
      <c r="B30">
        <v>2</v>
      </c>
      <c r="C30">
        <f t="shared" si="0"/>
        <v>1.2844570503761732</v>
      </c>
      <c r="D30">
        <f t="shared" si="1"/>
        <v>2.5689141007523464</v>
      </c>
      <c r="E30">
        <f t="shared" si="2"/>
        <v>3.8533711511285196</v>
      </c>
      <c r="F30">
        <v>0.06</v>
      </c>
      <c r="G30">
        <f>B30/(SUM(B30:B59)+30)</f>
        <v>6.0606060606060608E-2</v>
      </c>
      <c r="H30">
        <f t="shared" si="3"/>
        <v>0.13845194244704079</v>
      </c>
      <c r="I30">
        <f t="shared" si="4"/>
        <v>-1.7239821234919586E-2</v>
      </c>
      <c r="J30">
        <f t="shared" si="5"/>
        <v>0.216297824288021</v>
      </c>
      <c r="K30">
        <f t="shared" si="6"/>
        <v>-9.508570307589978E-2</v>
      </c>
      <c r="L30">
        <f>SUM($F$1:F30)</f>
        <v>4.4899999999999993</v>
      </c>
    </row>
    <row r="31" spans="1:12">
      <c r="A31">
        <v>30</v>
      </c>
      <c r="B31">
        <v>1</v>
      </c>
      <c r="C31">
        <f t="shared" si="0"/>
        <v>2</v>
      </c>
      <c r="D31">
        <f t="shared" si="1"/>
        <v>4</v>
      </c>
      <c r="E31">
        <f t="shared" si="2"/>
        <v>6</v>
      </c>
      <c r="F31">
        <v>0.03</v>
      </c>
      <c r="G31">
        <f>B31/(SUM(B31:B60)+30)</f>
        <v>3.2258064516129031E-2</v>
      </c>
      <c r="H31">
        <f t="shared" si="3"/>
        <v>9.6774193548387094E-2</v>
      </c>
      <c r="I31">
        <f t="shared" si="4"/>
        <v>-3.2258064516129031E-2</v>
      </c>
      <c r="J31">
        <f t="shared" si="5"/>
        <v>0.16129032258064516</v>
      </c>
      <c r="K31">
        <f t="shared" si="6"/>
        <v>-9.6774193548387094E-2</v>
      </c>
      <c r="L31">
        <f>SUM($F$1:F31)</f>
        <v>4.5199999999999996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brogue_stats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flend</dc:creator>
  <cp:lastModifiedBy>flend</cp:lastModifiedBy>
  <dcterms:created xsi:type="dcterms:W3CDTF">2017-02-04T18:54:22Z</dcterms:created>
  <dcterms:modified xsi:type="dcterms:W3CDTF">2017-02-07T22:21:07Z</dcterms:modified>
</cp:coreProperties>
</file>